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iazm\Desktop\ANFINE\ANFINE_2023_Documentos_varios\"/>
    </mc:Choice>
  </mc:AlternateContent>
  <bookViews>
    <workbookView xWindow="0" yWindow="0" windowWidth="20490" windowHeight="7050" activeTab="1"/>
  </bookViews>
  <sheets>
    <sheet name="2023" sheetId="1" r:id="rId1"/>
    <sheet name="Definicion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27" i="2"/>
  <c r="B25" i="2"/>
  <c r="B23" i="2"/>
  <c r="B19" i="2"/>
  <c r="B17" i="2"/>
  <c r="B15" i="2"/>
  <c r="B13" i="2"/>
  <c r="B11" i="2"/>
  <c r="B9" i="2"/>
  <c r="B7" i="2"/>
  <c r="B5" i="2"/>
  <c r="B3" i="2"/>
  <c r="F25" i="1"/>
  <c r="F35" i="1"/>
  <c r="F34" i="1"/>
  <c r="F33" i="1"/>
  <c r="F36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2" i="1"/>
  <c r="F10" i="1"/>
  <c r="F9" i="1"/>
  <c r="F37" i="1" l="1"/>
  <c r="F13" i="1"/>
  <c r="F40" i="1" l="1"/>
</calcChain>
</file>

<file path=xl/sharedStrings.xml><?xml version="1.0" encoding="utf-8"?>
<sst xmlns="http://schemas.openxmlformats.org/spreadsheetml/2006/main" count="53" uniqueCount="47">
  <si>
    <t>PRESUPUESTO 2023</t>
  </si>
  <si>
    <t>Nº SOCIOS</t>
  </si>
  <si>
    <t>INGRESOS</t>
  </si>
  <si>
    <t>ÍTEM</t>
  </si>
  <si>
    <t>MESES</t>
  </si>
  <si>
    <t>MONTO</t>
  </si>
  <si>
    <t>CUOTA SOCIOS</t>
  </si>
  <si>
    <t>CUOTAS INCORPORACION</t>
  </si>
  <si>
    <t>SUPERAVIT PERIODOS ANTERIORES</t>
  </si>
  <si>
    <t>APORTE COOPEUCH</t>
  </si>
  <si>
    <t>TOTAL</t>
  </si>
  <si>
    <t>GASTOS</t>
  </si>
  <si>
    <t>ITEM</t>
  </si>
  <si>
    <t xml:space="preserve">ABOGADO
Asesora jurídica </t>
  </si>
  <si>
    <t>PERIODISTA</t>
  </si>
  <si>
    <t>SECRETARIA</t>
  </si>
  <si>
    <t>PSICÓLOGO ORGANIZACIONAL</t>
  </si>
  <si>
    <t>VISITA DIRECTORIO NACIONAL A REGIONES</t>
  </si>
  <si>
    <t>ESTUDIOS ESPECÍFICOS</t>
  </si>
  <si>
    <t>SECRETARIA - AGUINALDOS/VACACIONES</t>
  </si>
  <si>
    <t xml:space="preserve">SUBVENCIÓN TALLERES </t>
  </si>
  <si>
    <t>INVERSIÓN</t>
  </si>
  <si>
    <t>GASTOS REPRESENTACIÓN REGIONES (FONDO A RENDIR)</t>
  </si>
  <si>
    <t>FONDOS CONCURSABLES RM</t>
  </si>
  <si>
    <t>OTROS FONDOS RM</t>
  </si>
  <si>
    <t>AYUDA SOLIDARIA</t>
  </si>
  <si>
    <t>MATERIALES PROPAGANDA (16 Regiones)</t>
  </si>
  <si>
    <t xml:space="preserve">FONDO A RENDIR REGIONES (16 Regiones) FONDOS CONCURSABLES </t>
  </si>
  <si>
    <t>ANIVERSARIO ANFINE</t>
  </si>
  <si>
    <t>SALUDO FIESTAS PATRIAS</t>
  </si>
  <si>
    <t>SALUDO NAVIDAD</t>
  </si>
  <si>
    <t>BONO NACIMIENTO
Beneficio para socio padre o madre que tenga un  hijo/a</t>
  </si>
  <si>
    <t>EXCEDENTE</t>
  </si>
  <si>
    <t>Definiciones items presupuestarios</t>
  </si>
  <si>
    <t>Asesoria establecida mediante convenio de servios legales con odicina de A. Miranda abogada laboralista.</t>
  </si>
  <si>
    <t>Asesoria establecida mediante convenio de servicios de comunicación con periodista J. Zuñiga</t>
  </si>
  <si>
    <t>Salario establecido mediante contrato de trabajo para labores de atención de oficina y administrativas.</t>
  </si>
  <si>
    <t>Fondo establecido para la compra de equipos audiovisuales y otros que ayuden a la acción sindical</t>
  </si>
  <si>
    <t>Fondo establecido para talleres que fomenten el acercamiento a las artes y/o  las ciencia sociales orientadas al desarroolo organico de ANFINE.</t>
  </si>
  <si>
    <t>Se definen como gastos de representación regiones, a todas aquellas erogaciones que el directoria regional defina como necesaria para llevar a cabo la gestión sindical</t>
  </si>
  <si>
    <t>Fondo destinado a financiar proyectos que tengan por objetivo fortalecer la acción sindical, promover la camaderia, y el desarrollo de los socios desde el punto de vista de empoderamiento como miembros de una organización sindical.</t>
  </si>
  <si>
    <t>Fondo destinado a cubrir necesidades transversales a nivel  no contempladas en en este presupuesto y administradas por el directorio nacional.</t>
  </si>
  <si>
    <t xml:space="preserve">Fondos destinados a cubrir urgencia a socios en situación precaria, tiene un alcance nacional, la ayuda es por una vez a un socio </t>
  </si>
  <si>
    <t>Materiales de propaganda.</t>
  </si>
  <si>
    <t>Fondo a destinado a cubrir necesidades de difusión y promoción de ANFINE, tiene un alcance nacional.</t>
  </si>
  <si>
    <t>Gasto proyectado a un evento de saludo a los socios de ANFINE en su mes aniversario, tiene alcance nacional.</t>
  </si>
  <si>
    <t>Gasto proyectado a un evento de saludo navideño a los socios de ANFINE , tiene alcance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</si>
</sst>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40A]#,##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4"/>
      </bottom>
      <diagonal/>
    </border>
    <border>
      <left/>
      <right style="medium">
        <color indexed="6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theme="4"/>
      </top>
      <bottom/>
      <diagonal/>
    </border>
    <border>
      <left/>
      <right style="medium">
        <color indexed="64"/>
      </right>
      <top style="medium">
        <color theme="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indent="1"/>
    </xf>
    <xf numFmtId="164" fontId="3" fillId="0" borderId="3" xfId="0" applyNumberFormat="1" applyFont="1" applyBorder="1" applyAlignment="1">
      <alignment horizontal="right" indent="1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indent="1"/>
    </xf>
    <xf numFmtId="0" fontId="1" fillId="0" borderId="5" xfId="0" applyFont="1" applyBorder="1"/>
    <xf numFmtId="164" fontId="3" fillId="0" borderId="6" xfId="0" applyNumberFormat="1" applyFont="1" applyBorder="1" applyAlignment="1">
      <alignment horizontal="right" indent="1"/>
    </xf>
    <xf numFmtId="0" fontId="1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 inden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right" indent="1"/>
    </xf>
    <xf numFmtId="0" fontId="6" fillId="0" borderId="0" xfId="0" applyFont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164" fontId="1" fillId="0" borderId="17" xfId="0" applyNumberFormat="1" applyFont="1" applyBorder="1" applyAlignment="1">
      <alignment horizontal="right"/>
    </xf>
    <xf numFmtId="0" fontId="1" fillId="0" borderId="18" xfId="0" applyFont="1" applyBorder="1"/>
    <xf numFmtId="164" fontId="0" fillId="0" borderId="0" xfId="0" applyNumberFormat="1"/>
    <xf numFmtId="0" fontId="1" fillId="0" borderId="3" xfId="0" applyFont="1" applyBorder="1" applyAlignment="1">
      <alignment horizontal="left" wrapText="1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right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19" xfId="0" applyBorder="1"/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/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opLeftCell="A14" zoomScale="80" zoomScaleNormal="80" workbookViewId="0">
      <selection activeCell="K15" sqref="K15"/>
    </sheetView>
  </sheetViews>
  <sheetFormatPr baseColWidth="10" defaultColWidth="11.42578125" defaultRowHeight="15" x14ac:dyDescent="0.25"/>
  <cols>
    <col min="1" max="1" width="2.28515625" customWidth="1"/>
    <col min="2" max="2" width="4" customWidth="1"/>
    <col min="3" max="3" width="51" customWidth="1"/>
    <col min="5" max="5" width="14.7109375" customWidth="1"/>
    <col min="6" max="6" width="20" customWidth="1"/>
    <col min="7" max="7" width="4.140625" customWidth="1"/>
  </cols>
  <sheetData>
    <row r="1" spans="2:10" ht="15.75" thickBot="1" x14ac:dyDescent="0.3"/>
    <row r="2" spans="2:10" ht="26.25" customHeight="1" x14ac:dyDescent="0.25">
      <c r="B2" s="16"/>
      <c r="C2" s="51" t="s">
        <v>0</v>
      </c>
      <c r="D2" s="17"/>
      <c r="E2" s="18"/>
      <c r="F2" s="18"/>
      <c r="G2" s="19"/>
    </row>
    <row r="3" spans="2:10" x14ac:dyDescent="0.25">
      <c r="B3" s="20"/>
      <c r="C3" s="52"/>
      <c r="D3" s="21"/>
      <c r="E3" s="22" t="s">
        <v>1</v>
      </c>
      <c r="F3" s="23">
        <v>1070</v>
      </c>
      <c r="G3" s="24"/>
    </row>
    <row r="4" spans="2:10" ht="15.75" thickBot="1" x14ac:dyDescent="0.3">
      <c r="B4" s="25"/>
      <c r="C4" s="53"/>
      <c r="D4" s="3"/>
      <c r="E4" s="4"/>
      <c r="F4" s="4"/>
      <c r="G4" s="26"/>
    </row>
    <row r="5" spans="2:10" x14ac:dyDescent="0.25">
      <c r="B5" s="27"/>
      <c r="C5" s="1"/>
      <c r="D5" s="1"/>
      <c r="E5" s="2"/>
      <c r="F5" s="2"/>
      <c r="G5" s="28"/>
    </row>
    <row r="6" spans="2:10" x14ac:dyDescent="0.25">
      <c r="B6" s="20"/>
      <c r="C6" s="29" t="s">
        <v>2</v>
      </c>
      <c r="D6" s="21"/>
      <c r="E6" s="30"/>
      <c r="F6" s="30"/>
      <c r="G6" s="24"/>
    </row>
    <row r="7" spans="2:10" x14ac:dyDescent="0.25">
      <c r="B7" s="20"/>
      <c r="C7" s="31"/>
      <c r="D7" s="21"/>
      <c r="E7" s="30"/>
      <c r="F7" s="30"/>
      <c r="G7" s="24"/>
    </row>
    <row r="8" spans="2:10" x14ac:dyDescent="0.25">
      <c r="B8" s="20"/>
      <c r="C8" s="5" t="s">
        <v>3</v>
      </c>
      <c r="D8" s="5" t="s">
        <v>4</v>
      </c>
      <c r="E8" s="6" t="s">
        <v>5</v>
      </c>
      <c r="F8" s="6" t="s">
        <v>5</v>
      </c>
      <c r="G8" s="24"/>
    </row>
    <row r="9" spans="2:10" x14ac:dyDescent="0.25">
      <c r="B9" s="20"/>
      <c r="C9" s="7" t="s">
        <v>6</v>
      </c>
      <c r="D9" s="8">
        <v>12</v>
      </c>
      <c r="E9" s="9">
        <v>3932923</v>
      </c>
      <c r="F9" s="9">
        <f>E9*D9</f>
        <v>47195076</v>
      </c>
      <c r="G9" s="24"/>
    </row>
    <row r="10" spans="2:10" x14ac:dyDescent="0.25">
      <c r="B10" s="20"/>
      <c r="C10" s="7" t="s">
        <v>7</v>
      </c>
      <c r="D10" s="8">
        <v>12</v>
      </c>
      <c r="E10" s="9">
        <v>32000</v>
      </c>
      <c r="F10" s="9">
        <f>E10*D10</f>
        <v>384000</v>
      </c>
      <c r="G10" s="24"/>
    </row>
    <row r="11" spans="2:10" x14ac:dyDescent="0.25">
      <c r="B11" s="20"/>
      <c r="C11" s="7" t="s">
        <v>8</v>
      </c>
      <c r="D11" s="8">
        <v>3</v>
      </c>
      <c r="E11" s="9">
        <v>6900000</v>
      </c>
      <c r="F11" s="9">
        <v>21281004</v>
      </c>
      <c r="G11" s="24"/>
    </row>
    <row r="12" spans="2:10" x14ac:dyDescent="0.25">
      <c r="B12" s="20"/>
      <c r="C12" s="7" t="s">
        <v>9</v>
      </c>
      <c r="D12" s="8">
        <v>12</v>
      </c>
      <c r="E12" s="9">
        <v>520000</v>
      </c>
      <c r="F12" s="9">
        <f>E12*D12</f>
        <v>6240000</v>
      </c>
      <c r="G12" s="24"/>
      <c r="J12" s="38"/>
    </row>
    <row r="13" spans="2:10" x14ac:dyDescent="0.25">
      <c r="B13" s="20"/>
      <c r="C13" s="21"/>
      <c r="D13" s="21"/>
      <c r="E13" s="32" t="s">
        <v>10</v>
      </c>
      <c r="F13" s="10">
        <f>SUM(F9:F12)</f>
        <v>75100080</v>
      </c>
      <c r="G13" s="24"/>
    </row>
    <row r="14" spans="2:10" x14ac:dyDescent="0.25">
      <c r="B14" s="20"/>
      <c r="C14" s="21"/>
      <c r="D14" s="21"/>
      <c r="E14" s="30"/>
      <c r="F14" s="30"/>
      <c r="G14" s="24"/>
    </row>
    <row r="15" spans="2:10" x14ac:dyDescent="0.25">
      <c r="B15" s="20"/>
      <c r="C15" s="29" t="s">
        <v>11</v>
      </c>
      <c r="D15" s="21"/>
      <c r="E15" s="30"/>
      <c r="F15" s="30"/>
      <c r="G15" s="24"/>
    </row>
    <row r="16" spans="2:10" x14ac:dyDescent="0.25">
      <c r="B16" s="20"/>
      <c r="C16" s="31"/>
      <c r="D16" s="21"/>
      <c r="E16" s="30"/>
      <c r="F16" s="30"/>
      <c r="G16" s="24"/>
    </row>
    <row r="17" spans="2:7" x14ac:dyDescent="0.25">
      <c r="B17" s="20"/>
      <c r="C17" s="5" t="s">
        <v>12</v>
      </c>
      <c r="D17" s="5" t="s">
        <v>4</v>
      </c>
      <c r="E17" s="6" t="s">
        <v>5</v>
      </c>
      <c r="F17" s="6" t="s">
        <v>5</v>
      </c>
      <c r="G17" s="24"/>
    </row>
    <row r="18" spans="2:7" ht="29.25" customHeight="1" x14ac:dyDescent="0.25">
      <c r="B18" s="20"/>
      <c r="C18" s="39" t="s">
        <v>13</v>
      </c>
      <c r="D18" s="8">
        <v>12</v>
      </c>
      <c r="E18" s="9">
        <v>595415</v>
      </c>
      <c r="F18" s="9">
        <f t="shared" ref="F18:F36" si="0">E18*D18</f>
        <v>7144980</v>
      </c>
      <c r="G18" s="24"/>
    </row>
    <row r="19" spans="2:7" x14ac:dyDescent="0.25">
      <c r="B19" s="20"/>
      <c r="C19" s="7" t="s">
        <v>14</v>
      </c>
      <c r="D19" s="8">
        <v>12</v>
      </c>
      <c r="E19" s="9">
        <v>273777</v>
      </c>
      <c r="F19" s="9">
        <f t="shared" si="0"/>
        <v>3285324</v>
      </c>
      <c r="G19" s="24"/>
    </row>
    <row r="20" spans="2:7" x14ac:dyDescent="0.25">
      <c r="B20" s="20"/>
      <c r="C20" s="7" t="s">
        <v>15</v>
      </c>
      <c r="D20" s="8">
        <v>12</v>
      </c>
      <c r="E20" s="9">
        <v>575568</v>
      </c>
      <c r="F20" s="9">
        <f t="shared" si="0"/>
        <v>6906816</v>
      </c>
      <c r="G20" s="24"/>
    </row>
    <row r="21" spans="2:7" x14ac:dyDescent="0.25">
      <c r="B21" s="20"/>
      <c r="C21" s="7" t="s">
        <v>16</v>
      </c>
      <c r="D21" s="8">
        <v>12</v>
      </c>
      <c r="E21" s="9">
        <v>357000</v>
      </c>
      <c r="F21" s="9">
        <f t="shared" si="0"/>
        <v>4284000</v>
      </c>
      <c r="G21" s="24"/>
    </row>
    <row r="22" spans="2:7" x14ac:dyDescent="0.25">
      <c r="B22" s="20"/>
      <c r="C22" s="7" t="s">
        <v>17</v>
      </c>
      <c r="D22" s="8">
        <v>15</v>
      </c>
      <c r="E22" s="9">
        <v>250000</v>
      </c>
      <c r="F22" s="9">
        <f t="shared" si="0"/>
        <v>3750000</v>
      </c>
      <c r="G22" s="24"/>
    </row>
    <row r="23" spans="2:7" x14ac:dyDescent="0.25">
      <c r="B23" s="20"/>
      <c r="C23" s="7" t="s">
        <v>18</v>
      </c>
      <c r="D23" s="8">
        <v>3</v>
      </c>
      <c r="E23" s="9">
        <v>1000000</v>
      </c>
      <c r="F23" s="9">
        <f t="shared" si="0"/>
        <v>3000000</v>
      </c>
      <c r="G23" s="24"/>
    </row>
    <row r="24" spans="2:7" x14ac:dyDescent="0.25">
      <c r="B24" s="20"/>
      <c r="C24" s="7" t="s">
        <v>19</v>
      </c>
      <c r="D24" s="8">
        <v>3</v>
      </c>
      <c r="E24" s="9">
        <v>50400</v>
      </c>
      <c r="F24" s="9">
        <f t="shared" si="0"/>
        <v>151200</v>
      </c>
      <c r="G24" s="24"/>
    </row>
    <row r="25" spans="2:7" x14ac:dyDescent="0.25">
      <c r="B25" s="20"/>
      <c r="C25" s="40" t="s">
        <v>20</v>
      </c>
      <c r="D25" s="41">
        <v>30</v>
      </c>
      <c r="E25" s="42">
        <v>200000</v>
      </c>
      <c r="F25" s="42">
        <f>E25*D25</f>
        <v>6000000</v>
      </c>
      <c r="G25" s="24"/>
    </row>
    <row r="26" spans="2:7" x14ac:dyDescent="0.25">
      <c r="B26" s="20"/>
      <c r="C26" s="7" t="s">
        <v>21</v>
      </c>
      <c r="D26" s="8">
        <v>1</v>
      </c>
      <c r="E26" s="9">
        <v>1680000</v>
      </c>
      <c r="F26" s="9">
        <f t="shared" si="0"/>
        <v>1680000</v>
      </c>
      <c r="G26" s="24"/>
    </row>
    <row r="27" spans="2:7" x14ac:dyDescent="0.25">
      <c r="B27" s="20"/>
      <c r="C27" s="7" t="s">
        <v>22</v>
      </c>
      <c r="D27" s="8">
        <v>1</v>
      </c>
      <c r="E27" s="9">
        <v>4242560</v>
      </c>
      <c r="F27" s="9">
        <f t="shared" si="0"/>
        <v>4242560</v>
      </c>
      <c r="G27" s="24"/>
    </row>
    <row r="28" spans="2:7" x14ac:dyDescent="0.25">
      <c r="B28" s="20"/>
      <c r="C28" s="7" t="s">
        <v>23</v>
      </c>
      <c r="D28" s="8">
        <v>1</v>
      </c>
      <c r="E28" s="9">
        <v>2800000</v>
      </c>
      <c r="F28" s="9">
        <f t="shared" si="0"/>
        <v>2800000</v>
      </c>
      <c r="G28" s="24"/>
    </row>
    <row r="29" spans="2:7" x14ac:dyDescent="0.25">
      <c r="B29" s="20"/>
      <c r="C29" s="7" t="s">
        <v>24</v>
      </c>
      <c r="D29" s="8">
        <v>1</v>
      </c>
      <c r="E29" s="9">
        <v>1680000</v>
      </c>
      <c r="F29" s="9">
        <f t="shared" si="0"/>
        <v>1680000</v>
      </c>
      <c r="G29" s="24"/>
    </row>
    <row r="30" spans="2:7" x14ac:dyDescent="0.25">
      <c r="B30" s="20"/>
      <c r="C30" s="7" t="s">
        <v>25</v>
      </c>
      <c r="D30" s="8">
        <v>12</v>
      </c>
      <c r="E30" s="9">
        <v>336000</v>
      </c>
      <c r="F30" s="9">
        <f t="shared" si="0"/>
        <v>4032000</v>
      </c>
      <c r="G30" s="24"/>
    </row>
    <row r="31" spans="2:7" x14ac:dyDescent="0.25">
      <c r="B31" s="20"/>
      <c r="C31" s="11" t="s">
        <v>26</v>
      </c>
      <c r="D31" s="12">
        <v>1</v>
      </c>
      <c r="E31" s="13">
        <v>1680000</v>
      </c>
      <c r="F31" s="13">
        <f t="shared" si="0"/>
        <v>1680000</v>
      </c>
      <c r="G31" s="24"/>
    </row>
    <row r="32" spans="2:7" x14ac:dyDescent="0.25">
      <c r="B32" s="20"/>
      <c r="C32" s="7" t="s">
        <v>27</v>
      </c>
      <c r="D32" s="8">
        <v>1</v>
      </c>
      <c r="E32" s="9">
        <v>3360000</v>
      </c>
      <c r="F32" s="9">
        <f t="shared" si="0"/>
        <v>3360000</v>
      </c>
      <c r="G32" s="24"/>
    </row>
    <row r="33" spans="2:7" x14ac:dyDescent="0.25">
      <c r="B33" s="20"/>
      <c r="C33" s="7" t="s">
        <v>28</v>
      </c>
      <c r="D33" s="8">
        <v>1</v>
      </c>
      <c r="E33" s="9">
        <v>6900000</v>
      </c>
      <c r="F33" s="9">
        <f t="shared" si="0"/>
        <v>6900000</v>
      </c>
      <c r="G33" s="24"/>
    </row>
    <row r="34" spans="2:7" x14ac:dyDescent="0.25">
      <c r="B34" s="20"/>
      <c r="C34" s="7" t="s">
        <v>29</v>
      </c>
      <c r="D34" s="8">
        <v>1</v>
      </c>
      <c r="E34" s="9">
        <v>6900000</v>
      </c>
      <c r="F34" s="9">
        <f t="shared" si="0"/>
        <v>6900000</v>
      </c>
      <c r="G34" s="24"/>
    </row>
    <row r="35" spans="2:7" x14ac:dyDescent="0.25">
      <c r="B35" s="20"/>
      <c r="C35" s="7" t="s">
        <v>30</v>
      </c>
      <c r="D35" s="8">
        <v>1</v>
      </c>
      <c r="E35" s="9">
        <v>6900000</v>
      </c>
      <c r="F35" s="9">
        <f t="shared" si="0"/>
        <v>6900000</v>
      </c>
      <c r="G35" s="24"/>
    </row>
    <row r="36" spans="2:7" ht="27" customHeight="1" x14ac:dyDescent="0.25">
      <c r="B36" s="20"/>
      <c r="C36" s="39" t="s">
        <v>31</v>
      </c>
      <c r="D36" s="8">
        <v>12</v>
      </c>
      <c r="E36" s="9">
        <v>33600</v>
      </c>
      <c r="F36" s="9">
        <f t="shared" si="0"/>
        <v>403200</v>
      </c>
      <c r="G36" s="24"/>
    </row>
    <row r="37" spans="2:7" x14ac:dyDescent="0.25">
      <c r="B37" s="20"/>
      <c r="C37" s="14"/>
      <c r="D37" s="21"/>
      <c r="E37" s="32" t="s">
        <v>10</v>
      </c>
      <c r="F37" s="15">
        <f>SUM(F18:F36)</f>
        <v>75100080</v>
      </c>
      <c r="G37" s="24"/>
    </row>
    <row r="38" spans="2:7" x14ac:dyDescent="0.25">
      <c r="B38" s="20"/>
      <c r="C38" s="21"/>
      <c r="D38" s="21"/>
      <c r="E38" s="30"/>
      <c r="F38" s="30"/>
      <c r="G38" s="24"/>
    </row>
    <row r="39" spans="2:7" x14ac:dyDescent="0.25">
      <c r="B39" s="20"/>
      <c r="C39" s="21"/>
      <c r="D39" s="21"/>
      <c r="E39" s="30"/>
      <c r="F39" s="30"/>
      <c r="G39" s="24"/>
    </row>
    <row r="40" spans="2:7" x14ac:dyDescent="0.25">
      <c r="B40" s="20"/>
      <c r="C40" s="21"/>
      <c r="D40" s="21"/>
      <c r="E40" s="33" t="s">
        <v>32</v>
      </c>
      <c r="F40" s="10">
        <f>F13-F37</f>
        <v>0</v>
      </c>
      <c r="G40" s="24"/>
    </row>
    <row r="41" spans="2:7" ht="15.75" thickBot="1" x14ac:dyDescent="0.3">
      <c r="B41" s="34"/>
      <c r="C41" s="35"/>
      <c r="D41" s="35"/>
      <c r="E41" s="36"/>
      <c r="F41" s="36"/>
      <c r="G41" s="37"/>
    </row>
  </sheetData>
  <sheetProtection algorithmName="SHA-512" hashValue="D6QSHhOnTPhQlXAU9m+2UQ672X5ADaOS+V7GkAlJ73jV/C+1eIKHuUJRDi6/jbbA4IsD4irIqg8IBIx5QtPSEg==" saltValue="s0ihW382oHsMkwUcn16zjA==" spinCount="100000" sheet="1" objects="1" scenarios="1"/>
  <mergeCells count="1">
    <mergeCell ref="C2:C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3" sqref="C3"/>
    </sheetView>
  </sheetViews>
  <sheetFormatPr baseColWidth="10" defaultRowHeight="15" x14ac:dyDescent="0.25"/>
  <cols>
    <col min="1" max="1" width="3.7109375" customWidth="1"/>
    <col min="2" max="2" width="61.28515625" style="43" customWidth="1"/>
    <col min="3" max="3" width="125.28515625" style="44" customWidth="1"/>
  </cols>
  <sheetData>
    <row r="1" spans="1:3" ht="15.75" thickBot="1" x14ac:dyDescent="0.3">
      <c r="A1" s="54" t="s">
        <v>33</v>
      </c>
      <c r="B1" s="55"/>
      <c r="C1" s="56"/>
    </row>
    <row r="2" spans="1:3" x14ac:dyDescent="0.25">
      <c r="A2" s="48"/>
      <c r="B2" s="49"/>
      <c r="C2" s="50"/>
    </row>
    <row r="3" spans="1:3" ht="30" x14ac:dyDescent="0.25">
      <c r="A3" s="45">
        <v>1</v>
      </c>
      <c r="B3" s="46" t="str">
        <f>+'2023'!C18</f>
        <v xml:space="preserve">ABOGADO
Asesora jurídica </v>
      </c>
      <c r="C3" s="47" t="s">
        <v>34</v>
      </c>
    </row>
    <row r="4" spans="1:3" x14ac:dyDescent="0.25">
      <c r="A4" s="45"/>
      <c r="B4" s="46"/>
      <c r="C4" s="47"/>
    </row>
    <row r="5" spans="1:3" x14ac:dyDescent="0.25">
      <c r="A5" s="45">
        <v>2</v>
      </c>
      <c r="B5" s="46" t="str">
        <f>+'2023'!C19</f>
        <v>PERIODISTA</v>
      </c>
      <c r="C5" s="47" t="s">
        <v>35</v>
      </c>
    </row>
    <row r="6" spans="1:3" x14ac:dyDescent="0.25">
      <c r="A6" s="45"/>
      <c r="B6" s="46"/>
      <c r="C6" s="47"/>
    </row>
    <row r="7" spans="1:3" x14ac:dyDescent="0.25">
      <c r="A7" s="45">
        <v>3</v>
      </c>
      <c r="B7" s="46" t="str">
        <f>+'2023'!C20</f>
        <v>SECRETARIA</v>
      </c>
      <c r="C7" s="47" t="s">
        <v>36</v>
      </c>
    </row>
    <row r="8" spans="1:3" x14ac:dyDescent="0.25">
      <c r="A8" s="45"/>
      <c r="B8" s="46"/>
      <c r="C8" s="47"/>
    </row>
    <row r="9" spans="1:3" x14ac:dyDescent="0.25">
      <c r="A9" s="45">
        <v>4</v>
      </c>
      <c r="B9" s="46" t="str">
        <f>+'2023'!C26</f>
        <v>INVERSIÓN</v>
      </c>
      <c r="C9" s="47" t="s">
        <v>37</v>
      </c>
    </row>
    <row r="10" spans="1:3" x14ac:dyDescent="0.25">
      <c r="A10" s="45"/>
      <c r="B10" s="46"/>
      <c r="C10" s="47"/>
    </row>
    <row r="11" spans="1:3" ht="30" x14ac:dyDescent="0.25">
      <c r="A11" s="45">
        <v>5</v>
      </c>
      <c r="B11" s="46" t="str">
        <f>+'2023'!C25</f>
        <v xml:space="preserve">SUBVENCIÓN TALLERES </v>
      </c>
      <c r="C11" s="47" t="s">
        <v>38</v>
      </c>
    </row>
    <row r="12" spans="1:3" x14ac:dyDescent="0.25">
      <c r="A12" s="45"/>
      <c r="B12" s="46"/>
      <c r="C12" s="47"/>
    </row>
    <row r="13" spans="1:3" ht="30" x14ac:dyDescent="0.25">
      <c r="A13" s="45">
        <v>6</v>
      </c>
      <c r="B13" s="46" t="str">
        <f>+'2023'!C27</f>
        <v>GASTOS REPRESENTACIÓN REGIONES (FONDO A RENDIR)</v>
      </c>
      <c r="C13" s="47" t="s">
        <v>39</v>
      </c>
    </row>
    <row r="14" spans="1:3" x14ac:dyDescent="0.25">
      <c r="A14" s="45"/>
      <c r="B14" s="46"/>
      <c r="C14" s="47"/>
    </row>
    <row r="15" spans="1:3" ht="30" x14ac:dyDescent="0.25">
      <c r="A15" s="45">
        <v>7</v>
      </c>
      <c r="B15" s="46" t="str">
        <f>+'2023'!C28</f>
        <v>FONDOS CONCURSABLES RM</v>
      </c>
      <c r="C15" s="47" t="s">
        <v>40</v>
      </c>
    </row>
    <row r="16" spans="1:3" x14ac:dyDescent="0.25">
      <c r="A16" s="45"/>
      <c r="B16" s="46"/>
      <c r="C16" s="47"/>
    </row>
    <row r="17" spans="1:3" ht="30" x14ac:dyDescent="0.25">
      <c r="A17" s="45">
        <v>8</v>
      </c>
      <c r="B17" s="46" t="str">
        <f>+'2023'!C29</f>
        <v>OTROS FONDOS RM</v>
      </c>
      <c r="C17" s="47" t="s">
        <v>41</v>
      </c>
    </row>
    <row r="18" spans="1:3" x14ac:dyDescent="0.25">
      <c r="A18" s="45"/>
      <c r="B18" s="46"/>
      <c r="C18" s="47"/>
    </row>
    <row r="19" spans="1:3" x14ac:dyDescent="0.25">
      <c r="A19" s="45">
        <v>9</v>
      </c>
      <c r="B19" s="46" t="str">
        <f>+'2023'!C30</f>
        <v>AYUDA SOLIDARIA</v>
      </c>
      <c r="C19" s="47" t="s">
        <v>42</v>
      </c>
    </row>
    <row r="20" spans="1:3" x14ac:dyDescent="0.25">
      <c r="A20" s="45"/>
      <c r="B20" s="46"/>
      <c r="C20" s="47"/>
    </row>
    <row r="21" spans="1:3" x14ac:dyDescent="0.25">
      <c r="A21" s="45">
        <v>10</v>
      </c>
      <c r="B21" s="46" t="s">
        <v>43</v>
      </c>
      <c r="C21" s="47" t="s">
        <v>44</v>
      </c>
    </row>
    <row r="22" spans="1:3" x14ac:dyDescent="0.25">
      <c r="A22" s="45"/>
      <c r="B22" s="46"/>
      <c r="C22" s="47"/>
    </row>
    <row r="23" spans="1:3" ht="30" x14ac:dyDescent="0.25">
      <c r="A23" s="45">
        <v>11</v>
      </c>
      <c r="B23" s="46" t="str">
        <f>+'2023'!C32</f>
        <v xml:space="preserve">FONDO A RENDIR REGIONES (16 Regiones) FONDOS CONCURSABLES </v>
      </c>
      <c r="C23" s="47" t="s">
        <v>40</v>
      </c>
    </row>
    <row r="24" spans="1:3" x14ac:dyDescent="0.25">
      <c r="A24" s="45"/>
      <c r="B24" s="46"/>
      <c r="C24" s="47"/>
    </row>
    <row r="25" spans="1:3" x14ac:dyDescent="0.25">
      <c r="A25" s="45">
        <v>12</v>
      </c>
      <c r="B25" s="46" t="str">
        <f>+'2023'!C33</f>
        <v>ANIVERSARIO ANFINE</v>
      </c>
      <c r="C25" s="47" t="s">
        <v>45</v>
      </c>
    </row>
    <row r="26" spans="1:3" x14ac:dyDescent="0.25">
      <c r="A26" s="45"/>
      <c r="B26" s="46"/>
      <c r="C26" s="47"/>
    </row>
    <row r="27" spans="1:3" ht="30" x14ac:dyDescent="0.25">
      <c r="A27" s="45">
        <v>13</v>
      </c>
      <c r="B27" s="46" t="str">
        <f>+'2023'!C32</f>
        <v xml:space="preserve">FONDO A RENDIR REGIONES (16 Regiones) FONDOS CONCURSABLES </v>
      </c>
      <c r="C27" s="47" t="s">
        <v>46</v>
      </c>
    </row>
    <row r="28" spans="1:3" x14ac:dyDescent="0.25">
      <c r="A28" s="45"/>
      <c r="B28" s="46"/>
      <c r="C28" s="47"/>
    </row>
    <row r="29" spans="1:3" ht="30" x14ac:dyDescent="0.25">
      <c r="A29" s="45">
        <v>14</v>
      </c>
      <c r="B29" s="46" t="str">
        <f>+'2023'!C36</f>
        <v>BONO NACIMIENTO
Beneficio para socio padre o madre que tenga un  hijo/a</v>
      </c>
      <c r="C29" s="47"/>
    </row>
  </sheetData>
  <sheetProtection algorithmName="SHA-512" hashValue="RNxjy53e5z9GXhF0tt2AQfKokWU3QAQj2z8B2tfpVk8UYwoiU0lOQIEgnhqtznVIs3KToYkaICgc0ic86mOxuA==" saltValue="ZVdqhisES/eheiYZ3jEWEw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B54BA4E21D084C97FBAA23BC7FFBC1" ma:contentTypeVersion="4" ma:contentTypeDescription="Crear nuevo documento." ma:contentTypeScope="" ma:versionID="08404cf49843e0ed825f1c20761529f4">
  <xsd:schema xmlns:xsd="http://www.w3.org/2001/XMLSchema" xmlns:xs="http://www.w3.org/2001/XMLSchema" xmlns:p="http://schemas.microsoft.com/office/2006/metadata/properties" xmlns:ns2="d8224ab8-d069-4b60-b489-e2a6d584de6c" xmlns:ns3="927ee3c7-71ea-4319-ac9b-f94c6d5728a7" targetNamespace="http://schemas.microsoft.com/office/2006/metadata/properties" ma:root="true" ma:fieldsID="551be09f7ccbf4fe8cc81c3f89893c2b" ns2:_="" ns3:_="">
    <xsd:import namespace="d8224ab8-d069-4b60-b489-e2a6d584de6c"/>
    <xsd:import namespace="927ee3c7-71ea-4319-ac9b-f94c6d572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24ab8-d069-4b60-b489-e2a6d584de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e3c7-71ea-4319-ac9b-f94c6d572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B25C0-4764-4C1D-9250-B75BCFA5C9B5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927ee3c7-71ea-4319-ac9b-f94c6d5728a7"/>
    <ds:schemaRef ds:uri="http://schemas.microsoft.com/office/infopath/2007/PartnerControls"/>
    <ds:schemaRef ds:uri="d8224ab8-d069-4b60-b489-e2a6d584de6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EFCFC-D16D-4F50-952A-FEB1CFF8C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FC15C1-CA5E-4786-B381-C9913F60C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24ab8-d069-4b60-b489-e2a6d584de6c"/>
    <ds:schemaRef ds:uri="927ee3c7-71ea-4319-ac9b-f94c6d572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Definiciones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Elias Olivares Concha</dc:creator>
  <cp:keywords/>
  <dc:description/>
  <cp:lastModifiedBy>Alexis Andres Diaz Moya</cp:lastModifiedBy>
  <cp:revision/>
  <dcterms:created xsi:type="dcterms:W3CDTF">2023-04-03T18:49:30Z</dcterms:created>
  <dcterms:modified xsi:type="dcterms:W3CDTF">2023-04-13T18:13:09Z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0x010100D3B54BA4E21D084C97FBAA23BC7FFBC1</vt:lpwstr>
  </property>
</Properties>
</file>